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an.kanda\OneDrive - US Navy-flankspeed\Documents\SBP\Images Logos Captures\Website - FY2023\"/>
    </mc:Choice>
  </mc:AlternateContent>
  <bookViews>
    <workbookView xWindow="0" yWindow="4956" windowWidth="28800" windowHeight="12096" tabRatio="599"/>
  </bookViews>
  <sheets>
    <sheet name="FINAL VERS" sheetId="1" r:id="rId1"/>
  </sheets>
  <definedNames>
    <definedName name="_xlnm.Print_Area" localSheetId="0">'FINAL VERS'!$A$1:$I$34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F5" i="1"/>
  <c r="F6" i="1"/>
  <c r="F7" i="1"/>
  <c r="F8" i="1"/>
</calcChain>
</file>

<file path=xl/sharedStrings.xml><?xml version="1.0" encoding="utf-8"?>
<sst xmlns="http://schemas.openxmlformats.org/spreadsheetml/2006/main" count="33" uniqueCount="33">
  <si>
    <t>SB</t>
  </si>
  <si>
    <t>SDB</t>
  </si>
  <si>
    <t>SDVOSB</t>
  </si>
  <si>
    <t>WOSB</t>
  </si>
  <si>
    <t>HUBZone</t>
  </si>
  <si>
    <t>Current Spend</t>
  </si>
  <si>
    <t>January</t>
  </si>
  <si>
    <t>February</t>
  </si>
  <si>
    <t>March</t>
  </si>
  <si>
    <t>April</t>
  </si>
  <si>
    <t>May</t>
  </si>
  <si>
    <t>October</t>
  </si>
  <si>
    <t>November</t>
  </si>
  <si>
    <t>December</t>
  </si>
  <si>
    <t>June</t>
  </si>
  <si>
    <t>July</t>
  </si>
  <si>
    <t>August</t>
  </si>
  <si>
    <t>September</t>
  </si>
  <si>
    <t>FLCPH Code 200 Cumulative Eligible Spend by Fiscal Year</t>
  </si>
  <si>
    <t>SBA Category</t>
  </si>
  <si>
    <t>Target Spend</t>
  </si>
  <si>
    <t>Target %</t>
  </si>
  <si>
    <t xml:space="preserve"> Current %</t>
  </si>
  <si>
    <t>Projected Total Spend</t>
  </si>
  <si>
    <t>FY2020</t>
  </si>
  <si>
    <t>FY2021</t>
  </si>
  <si>
    <t xml:space="preserve">NOTES: </t>
  </si>
  <si>
    <t>* Government-wide small business goals:</t>
  </si>
  <si>
    <t>* Contract data accessible via SAM.gov Data Bank</t>
  </si>
  <si>
    <t>Final Total Spend</t>
  </si>
  <si>
    <t>FY2022</t>
  </si>
  <si>
    <t>NAVSUP FLC PEARL HARBOR CODE 200
FY22 SMALL BUSINESS TARGETS AND PROGRESS through 30 SEPTEMBER 2022 - UPDATED 10.24.22</t>
  </si>
  <si>
    <t xml:space="preserve">     SB - 23%; SDB - 11%; SDVOSB - 3%; WOSB - 5%; HUBZone - 3%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</si>
</sst>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/>
    <xf numFmtId="10" fontId="0" fillId="0" borderId="0" xfId="2" applyNumberFormat="1" applyFont="1"/>
    <xf numFmtId="164" fontId="0" fillId="0" borderId="0" xfId="0" applyNumberFormat="1"/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0" fontId="1" fillId="0" borderId="0" xfId="2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0" fontId="0" fillId="0" borderId="0" xfId="0" applyFont="1" applyBorder="1"/>
    <xf numFmtId="164" fontId="1" fillId="0" borderId="0" xfId="1" applyNumberFormat="1" applyFont="1" applyBorder="1"/>
    <xf numFmtId="164" fontId="1" fillId="0" borderId="0" xfId="1" applyNumberFormat="1" applyFont="1" applyFill="1" applyBorder="1"/>
    <xf numFmtId="164" fontId="0" fillId="0" borderId="0" xfId="0" applyNumberFormat="1" applyFont="1" applyBorder="1"/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42" fontId="1" fillId="0" borderId="5" xfId="1" applyNumberFormat="1" applyFont="1" applyBorder="1" applyAlignment="1">
      <alignment horizontal="center"/>
    </xf>
    <xf numFmtId="42" fontId="1" fillId="0" borderId="6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64" fontId="1" fillId="2" borderId="5" xfId="1" applyNumberFormat="1" applyFont="1" applyFill="1" applyBorder="1" applyAlignment="1" applyProtection="1">
      <alignment horizontal="center"/>
      <protection locked="0"/>
    </xf>
    <xf numFmtId="164" fontId="1" fillId="2" borderId="6" xfId="1" applyNumberFormat="1" applyFont="1" applyFill="1" applyBorder="1" applyAlignment="1" applyProtection="1">
      <alignment horizontal="center"/>
      <protection locked="0"/>
    </xf>
    <xf numFmtId="164" fontId="1" fillId="2" borderId="7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9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0" fillId="3" borderId="15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0" fontId="1" fillId="0" borderId="5" xfId="2" applyNumberFormat="1" applyFont="1" applyFill="1" applyBorder="1" applyAlignment="1">
      <alignment horizontal="center"/>
    </xf>
    <xf numFmtId="10" fontId="1" fillId="0" borderId="6" xfId="2" applyNumberFormat="1" applyFont="1" applyFill="1" applyBorder="1" applyAlignment="1">
      <alignment horizontal="center"/>
    </xf>
    <xf numFmtId="10" fontId="1" fillId="0" borderId="7" xfId="2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0" fontId="0" fillId="0" borderId="11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10" fontId="0" fillId="0" borderId="12" xfId="0" applyNumberFormat="1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6">
    <cellStyle name="Currency" xfId="1" builtinId="4"/>
    <cellStyle name="Currency 2" xfId="5"/>
    <cellStyle name="Normal" xfId="0" builtinId="0"/>
    <cellStyle name="Normal 2" xfId="3"/>
    <cellStyle name="Percent" xfId="2" builtinId="5"/>
    <cellStyle name="Percent 2" xfId="4"/>
  </cellStyles>
  <dxfs count="2">
    <dxf>
      <fill>
        <patternFill>
          <bgColor rgb="FF00FF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FFCC"/>
      <color rgb="FFFF5050"/>
      <color rgb="FF00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/>
              <a:t>FLCPH Code 200 Cumulative Eligible Spend by Fiscal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VERS'!$C$14</c:f>
              <c:strCache>
                <c:ptCount val="1"/>
                <c:pt idx="0">
                  <c:v>FY2020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'FINAL VERS'!$B$15:$B$26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'FINAL VERS'!$C$15:$C$26</c:f>
              <c:numCache>
                <c:formatCode>_("$"* #,##0_);_("$"* \(#,##0\);_("$"* "-"_);_(@_)</c:formatCode>
                <c:ptCount val="12"/>
                <c:pt idx="0">
                  <c:v>2402270</c:v>
                </c:pt>
                <c:pt idx="1">
                  <c:v>14395563</c:v>
                </c:pt>
                <c:pt idx="2">
                  <c:v>24377714</c:v>
                </c:pt>
                <c:pt idx="3" formatCode="_(&quot;$&quot;* #,##0_);_(&quot;$&quot;* \(#,##0\);_(&quot;$&quot;* &quot;-&quot;??_);_(@_)">
                  <c:v>29667006</c:v>
                </c:pt>
                <c:pt idx="4" formatCode="_(&quot;$&quot;* #,##0_);_(&quot;$&quot;* \(#,##0\);_(&quot;$&quot;* &quot;-&quot;??_);_(@_)">
                  <c:v>59041923</c:v>
                </c:pt>
                <c:pt idx="5" formatCode="_(&quot;$&quot;* #,##0_);_(&quot;$&quot;* \(#,##0\);_(&quot;$&quot;* &quot;-&quot;??_);_(@_)">
                  <c:v>81257015</c:v>
                </c:pt>
                <c:pt idx="6" formatCode="_(&quot;$&quot;* #,##0_);_(&quot;$&quot;* \(#,##0\);_(&quot;$&quot;* &quot;-&quot;??_);_(@_)">
                  <c:v>84878588</c:v>
                </c:pt>
                <c:pt idx="7" formatCode="_(&quot;$&quot;* #,##0_);_(&quot;$&quot;* \(#,##0\);_(&quot;$&quot;* &quot;-&quot;??_);_(@_)">
                  <c:v>97101142</c:v>
                </c:pt>
                <c:pt idx="8">
                  <c:v>143514354</c:v>
                </c:pt>
                <c:pt idx="9">
                  <c:v>149470737</c:v>
                </c:pt>
                <c:pt idx="10">
                  <c:v>161830756</c:v>
                </c:pt>
                <c:pt idx="11" formatCode="_(&quot;$&quot;* #,##0_);_(&quot;$&quot;* \(#,##0\);_(&quot;$&quot;* &quot;-&quot;??_);_(@_)">
                  <c:v>190757400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9-482F-A52A-37B574E039AD}"/>
            </c:ext>
          </c:extLst>
        </c:ser>
        <c:ser>
          <c:idx val="1"/>
          <c:order val="1"/>
          <c:tx>
            <c:strRef>
              <c:f>'FINAL VERS'!$D$14</c:f>
              <c:strCache>
                <c:ptCount val="1"/>
                <c:pt idx="0">
                  <c:v>FY2021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'FINAL VERS'!$B$15:$B$26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'FINAL VERS'!$D$15:$D$26</c:f>
              <c:numCache>
                <c:formatCode>_("$"* #,##0_);_("$"* \(#,##0\);_("$"* "-"_);_(@_)</c:formatCode>
                <c:ptCount val="12"/>
                <c:pt idx="0">
                  <c:v>5226075</c:v>
                </c:pt>
                <c:pt idx="1">
                  <c:v>16489489</c:v>
                </c:pt>
                <c:pt idx="2">
                  <c:v>27152312</c:v>
                </c:pt>
                <c:pt idx="3" formatCode="_(&quot;$&quot;* #,##0_);_(&quot;$&quot;* \(#,##0\);_(&quot;$&quot;* &quot;-&quot;??_);_(@_)">
                  <c:v>40666195</c:v>
                </c:pt>
                <c:pt idx="4" formatCode="_(&quot;$&quot;* #,##0_);_(&quot;$&quot;* \(#,##0\);_(&quot;$&quot;* &quot;-&quot;??_);_(@_)">
                  <c:v>52285190</c:v>
                </c:pt>
                <c:pt idx="5" formatCode="_(&quot;$&quot;* #,##0_);_(&quot;$&quot;* \(#,##0\);_(&quot;$&quot;* &quot;-&quot;??_);_(@_)">
                  <c:v>82192947</c:v>
                </c:pt>
                <c:pt idx="6" formatCode="_(&quot;$&quot;* #,##0_);_(&quot;$&quot;* \(#,##0\);_(&quot;$&quot;* &quot;-&quot;??_);_(@_)">
                  <c:v>90872145</c:v>
                </c:pt>
                <c:pt idx="7" formatCode="_(&quot;$&quot;* #,##0_);_(&quot;$&quot;* \(#,##0\);_(&quot;$&quot;* &quot;-&quot;??_);_(@_)">
                  <c:v>99254938</c:v>
                </c:pt>
                <c:pt idx="8">
                  <c:v>111390798</c:v>
                </c:pt>
                <c:pt idx="9">
                  <c:v>121036669</c:v>
                </c:pt>
                <c:pt idx="10">
                  <c:v>130423024</c:v>
                </c:pt>
                <c:pt idx="11" formatCode="_(&quot;$&quot;* #,##0_);_(&quot;$&quot;* \(#,##0\);_(&quot;$&quot;* &quot;-&quot;??_);_(@_)">
                  <c:v>159374926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9-482F-A52A-37B574E039AD}"/>
            </c:ext>
          </c:extLst>
        </c:ser>
        <c:ser>
          <c:idx val="2"/>
          <c:order val="2"/>
          <c:tx>
            <c:strRef>
              <c:f>'FINAL VERS'!$E$14</c:f>
              <c:strCache>
                <c:ptCount val="1"/>
                <c:pt idx="0">
                  <c:v>FY2022</c:v>
                </c:pt>
              </c:strCache>
            </c:strRef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'FINAL VERS'!$B$15:$B$26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'FINAL VERS'!$E$15:$E$26</c:f>
              <c:numCache>
                <c:formatCode>_("$"* #,##0_);_("$"* \(#,##0\);_("$"* "-"??_);_(@_)</c:formatCode>
                <c:ptCount val="12"/>
                <c:pt idx="0">
                  <c:v>2814678</c:v>
                </c:pt>
                <c:pt idx="1">
                  <c:v>7856834</c:v>
                </c:pt>
                <c:pt idx="2">
                  <c:v>37925058</c:v>
                </c:pt>
                <c:pt idx="3">
                  <c:v>65448498</c:v>
                </c:pt>
                <c:pt idx="4">
                  <c:v>77889755</c:v>
                </c:pt>
                <c:pt idx="5">
                  <c:v>91970768</c:v>
                </c:pt>
                <c:pt idx="6">
                  <c:v>107735810</c:v>
                </c:pt>
                <c:pt idx="7">
                  <c:v>130494817</c:v>
                </c:pt>
                <c:pt idx="8">
                  <c:v>150514221</c:v>
                </c:pt>
                <c:pt idx="9">
                  <c:v>158053802</c:v>
                </c:pt>
                <c:pt idx="10">
                  <c:v>168641746</c:v>
                </c:pt>
                <c:pt idx="11">
                  <c:v>196489902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9-482F-A52A-37B574E03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16787448"/>
        <c:axId val="316786136"/>
      </c:lineChart>
      <c:catAx>
        <c:axId val="31678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786136"/>
        <c:crosses val="autoZero"/>
        <c:auto val="1"/>
        <c:lblAlgn val="ctr"/>
        <c:lblOffset val="100"/>
        <c:noMultiLvlLbl val="0"/>
      </c:catAx>
      <c:valAx>
        <c:axId val="316786136"/>
        <c:scaling>
          <c:orientation val="minMax"/>
          <c:max val="250000000"/>
        </c:scaling>
        <c:delete val="0"/>
        <c:axPos val="l"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7874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60512</xdr:colOff>
      <xdr:row>10</xdr:row>
      <xdr:rowOff>0</xdr:rowOff>
    </xdr:from>
    <xdr:to>
      <xdr:col>7</xdr:col>
      <xdr:colOff>1131795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showGridLines="0" tabSelected="1" zoomScale="85" zoomScaleNormal="85" workbookViewId="0">
      <selection activeCell="D41" sqref="D41"/>
    </sheetView>
  </sheetViews>
  <sheetFormatPr defaultColWidth="9.109375" defaultRowHeight="14.4" x14ac:dyDescent="0.3"/>
  <cols>
    <col min="1" max="1" width="3.109375" style="1" customWidth="1"/>
    <col min="2" max="7" width="18.6640625" style="1" customWidth="1"/>
    <col min="8" max="8" width="17.109375" style="1" customWidth="1"/>
    <col min="9" max="9" width="3.109375" style="1" customWidth="1"/>
    <col min="10" max="16384" width="9.109375" style="1"/>
  </cols>
  <sheetData>
    <row r="2" spans="1:9" ht="37.5" customHeight="1" x14ac:dyDescent="0.35">
      <c r="B2" s="61" t="s">
        <v>31</v>
      </c>
      <c r="C2" s="62"/>
      <c r="D2" s="62"/>
      <c r="E2" s="62"/>
      <c r="F2" s="62"/>
      <c r="G2" s="62"/>
      <c r="H2" s="63"/>
    </row>
    <row r="3" spans="1:9" ht="7.5" customHeight="1" x14ac:dyDescent="0.3">
      <c r="A3" s="2"/>
      <c r="B3" s="6"/>
      <c r="C3" s="6"/>
      <c r="D3" s="6"/>
      <c r="E3" s="6"/>
      <c r="F3" s="6"/>
      <c r="G3" s="6"/>
      <c r="H3" s="6"/>
      <c r="I3" s="2"/>
    </row>
    <row r="4" spans="1:9" ht="29.25" customHeight="1" x14ac:dyDescent="0.3">
      <c r="B4" s="19" t="s">
        <v>19</v>
      </c>
      <c r="C4" s="23" t="s">
        <v>20</v>
      </c>
      <c r="D4" s="26" t="s">
        <v>21</v>
      </c>
      <c r="E4" s="35" t="s">
        <v>5</v>
      </c>
      <c r="F4" s="18" t="s">
        <v>22</v>
      </c>
      <c r="G4" s="49"/>
      <c r="H4" s="49"/>
    </row>
    <row r="5" spans="1:9" x14ac:dyDescent="0.3">
      <c r="B5" s="20" t="s">
        <v>0</v>
      </c>
      <c r="C5" s="55">
        <f>93000000</f>
        <v>93000000</v>
      </c>
      <c r="D5" s="58">
        <v>0.50270000000000004</v>
      </c>
      <c r="E5" s="36">
        <v>136193222</v>
      </c>
      <c r="F5" s="52">
        <f>ROUND(E5/$E$11,4)</f>
        <v>0.69310000000000005</v>
      </c>
      <c r="G5" s="12"/>
      <c r="H5" s="13"/>
      <c r="I5" s="4"/>
    </row>
    <row r="6" spans="1:9" x14ac:dyDescent="0.3">
      <c r="B6" s="21" t="s">
        <v>1</v>
      </c>
      <c r="C6" s="56">
        <v>77500000</v>
      </c>
      <c r="D6" s="59">
        <v>0.41889999999999999</v>
      </c>
      <c r="E6" s="37">
        <v>116568574</v>
      </c>
      <c r="F6" s="53">
        <f t="shared" ref="F6:F9" si="0">ROUND(E6/$E$11,4)</f>
        <v>0.59330000000000005</v>
      </c>
      <c r="G6" s="12"/>
      <c r="H6" s="13"/>
      <c r="I6" s="4"/>
    </row>
    <row r="7" spans="1:9" x14ac:dyDescent="0.3">
      <c r="B7" s="21" t="s">
        <v>2</v>
      </c>
      <c r="C7" s="56">
        <v>10075000</v>
      </c>
      <c r="D7" s="59">
        <v>5.45E-2</v>
      </c>
      <c r="E7" s="37">
        <v>10062420</v>
      </c>
      <c r="F7" s="53">
        <f t="shared" si="0"/>
        <v>5.1200000000000002E-2</v>
      </c>
      <c r="G7" s="12"/>
      <c r="H7" s="13"/>
      <c r="I7" s="4"/>
    </row>
    <row r="8" spans="1:9" x14ac:dyDescent="0.3">
      <c r="B8" s="21" t="s">
        <v>3</v>
      </c>
      <c r="C8" s="56">
        <v>9300000</v>
      </c>
      <c r="D8" s="59">
        <v>5.0299999999999997E-2</v>
      </c>
      <c r="E8" s="37">
        <v>6941215</v>
      </c>
      <c r="F8" s="53">
        <f t="shared" si="0"/>
        <v>3.5299999999999998E-2</v>
      </c>
      <c r="G8" s="12"/>
      <c r="H8" s="13"/>
      <c r="I8" s="4"/>
    </row>
    <row r="9" spans="1:9" x14ac:dyDescent="0.3">
      <c r="B9" s="22" t="s">
        <v>4</v>
      </c>
      <c r="C9" s="57">
        <v>4650000</v>
      </c>
      <c r="D9" s="60">
        <v>2.5100000000000001E-2</v>
      </c>
      <c r="E9" s="38">
        <v>4017236</v>
      </c>
      <c r="F9" s="54">
        <f t="shared" si="0"/>
        <v>2.0400000000000001E-2</v>
      </c>
      <c r="G9" s="12"/>
      <c r="H9" s="13"/>
      <c r="I9" s="4"/>
    </row>
    <row r="10" spans="1:9" s="2" customFormat="1" ht="5.25" customHeight="1" x14ac:dyDescent="0.3">
      <c r="B10" s="7"/>
      <c r="C10" s="8"/>
      <c r="D10" s="9"/>
      <c r="E10" s="10"/>
      <c r="F10" s="11"/>
      <c r="G10" s="12"/>
      <c r="H10" s="13"/>
      <c r="I10" s="4"/>
    </row>
    <row r="11" spans="1:9" x14ac:dyDescent="0.3">
      <c r="B11" s="27" t="s">
        <v>23</v>
      </c>
      <c r="C11" s="32">
        <v>185000000</v>
      </c>
      <c r="D11" s="27" t="s">
        <v>29</v>
      </c>
      <c r="E11" s="39">
        <v>196489902</v>
      </c>
      <c r="F11" s="50"/>
      <c r="G11" s="51"/>
      <c r="H11" s="13"/>
    </row>
    <row r="12" spans="1:9" ht="5.25" customHeight="1" x14ac:dyDescent="0.3">
      <c r="B12" s="14"/>
      <c r="C12" s="15"/>
      <c r="D12" s="14"/>
      <c r="E12" s="16"/>
      <c r="F12" s="14"/>
      <c r="G12" s="17"/>
      <c r="H12" s="3"/>
    </row>
    <row r="13" spans="1:9" ht="15.6" x14ac:dyDescent="0.3">
      <c r="B13" s="64" t="s">
        <v>18</v>
      </c>
      <c r="C13" s="65"/>
      <c r="D13" s="65"/>
      <c r="E13" s="66"/>
      <c r="F13" s="3"/>
      <c r="G13" s="3"/>
      <c r="H13" s="3"/>
    </row>
    <row r="14" spans="1:9" ht="15" customHeight="1" x14ac:dyDescent="0.3">
      <c r="B14" s="28"/>
      <c r="C14" s="31" t="s">
        <v>24</v>
      </c>
      <c r="D14" s="31" t="s">
        <v>25</v>
      </c>
      <c r="E14" s="31" t="s">
        <v>30</v>
      </c>
      <c r="F14" s="3"/>
      <c r="G14" s="3"/>
      <c r="H14" s="3"/>
    </row>
    <row r="15" spans="1:9" x14ac:dyDescent="0.3">
      <c r="B15" s="29" t="s">
        <v>11</v>
      </c>
      <c r="C15" s="33">
        <v>2402270</v>
      </c>
      <c r="D15" s="33">
        <v>5226075</v>
      </c>
      <c r="E15" s="36">
        <v>2814678</v>
      </c>
      <c r="F15" s="3"/>
      <c r="G15" s="3"/>
      <c r="H15" s="3"/>
    </row>
    <row r="16" spans="1:9" ht="15" customHeight="1" x14ac:dyDescent="0.3">
      <c r="B16" s="29" t="s">
        <v>12</v>
      </c>
      <c r="C16" s="34">
        <v>14395563</v>
      </c>
      <c r="D16" s="34">
        <v>16489489</v>
      </c>
      <c r="E16" s="37">
        <v>7856834</v>
      </c>
      <c r="F16" s="3"/>
      <c r="G16" s="3"/>
      <c r="H16" s="3"/>
    </row>
    <row r="17" spans="2:8" x14ac:dyDescent="0.3">
      <c r="B17" s="29" t="s">
        <v>13</v>
      </c>
      <c r="C17" s="34">
        <v>24377714</v>
      </c>
      <c r="D17" s="34">
        <v>27152312</v>
      </c>
      <c r="E17" s="37">
        <v>37925058</v>
      </c>
      <c r="F17" s="3"/>
      <c r="G17" s="3"/>
      <c r="H17" s="3"/>
    </row>
    <row r="18" spans="2:8" x14ac:dyDescent="0.3">
      <c r="B18" s="29" t="s">
        <v>6</v>
      </c>
      <c r="C18" s="24">
        <v>29667006</v>
      </c>
      <c r="D18" s="24">
        <v>40666195</v>
      </c>
      <c r="E18" s="37">
        <v>65448498</v>
      </c>
      <c r="F18" s="3"/>
      <c r="G18" s="3"/>
      <c r="H18" s="3"/>
    </row>
    <row r="19" spans="2:8" x14ac:dyDescent="0.3">
      <c r="B19" s="29" t="s">
        <v>7</v>
      </c>
      <c r="C19" s="24">
        <v>59041923</v>
      </c>
      <c r="D19" s="24">
        <v>52285190</v>
      </c>
      <c r="E19" s="37">
        <v>77889755</v>
      </c>
      <c r="F19" s="3"/>
      <c r="G19" s="3"/>
      <c r="H19" s="3"/>
    </row>
    <row r="20" spans="2:8" x14ac:dyDescent="0.3">
      <c r="B20" s="29" t="s">
        <v>8</v>
      </c>
      <c r="C20" s="24">
        <v>81257015</v>
      </c>
      <c r="D20" s="24">
        <v>82192947</v>
      </c>
      <c r="E20" s="37">
        <v>91970768</v>
      </c>
      <c r="F20" s="3"/>
      <c r="G20" s="3"/>
      <c r="H20" s="3"/>
    </row>
    <row r="21" spans="2:8" x14ac:dyDescent="0.3">
      <c r="B21" s="29" t="s">
        <v>9</v>
      </c>
      <c r="C21" s="24">
        <v>84878588</v>
      </c>
      <c r="D21" s="24">
        <v>90872145</v>
      </c>
      <c r="E21" s="37">
        <v>107735810</v>
      </c>
      <c r="F21" s="3"/>
      <c r="G21" s="3"/>
      <c r="H21" s="3"/>
    </row>
    <row r="22" spans="2:8" x14ac:dyDescent="0.3">
      <c r="B22" s="29" t="s">
        <v>10</v>
      </c>
      <c r="C22" s="24">
        <v>97101142</v>
      </c>
      <c r="D22" s="24">
        <v>99254938</v>
      </c>
      <c r="E22" s="37">
        <v>130494817</v>
      </c>
      <c r="F22" s="3"/>
      <c r="G22" s="3"/>
      <c r="H22" s="3"/>
    </row>
    <row r="23" spans="2:8" x14ac:dyDescent="0.3">
      <c r="B23" s="29" t="s">
        <v>14</v>
      </c>
      <c r="C23" s="34">
        <v>143514354</v>
      </c>
      <c r="D23" s="34">
        <v>111390798</v>
      </c>
      <c r="E23" s="37">
        <v>150514221</v>
      </c>
      <c r="F23" s="3"/>
      <c r="G23" s="3"/>
      <c r="H23" s="3"/>
    </row>
    <row r="24" spans="2:8" x14ac:dyDescent="0.3">
      <c r="B24" s="29" t="s">
        <v>15</v>
      </c>
      <c r="C24" s="34">
        <v>149470737</v>
      </c>
      <c r="D24" s="34">
        <v>121036669</v>
      </c>
      <c r="E24" s="37">
        <v>158053802</v>
      </c>
      <c r="F24" s="3"/>
      <c r="G24" s="3"/>
      <c r="H24" s="3"/>
    </row>
    <row r="25" spans="2:8" x14ac:dyDescent="0.3">
      <c r="B25" s="29" t="s">
        <v>16</v>
      </c>
      <c r="C25" s="34">
        <v>161830756</v>
      </c>
      <c r="D25" s="34">
        <v>130423024</v>
      </c>
      <c r="E25" s="37">
        <v>168641746</v>
      </c>
      <c r="F25" s="3"/>
      <c r="G25" s="3"/>
      <c r="H25" s="3"/>
    </row>
    <row r="26" spans="2:8" x14ac:dyDescent="0.3">
      <c r="B26" s="30" t="s">
        <v>17</v>
      </c>
      <c r="C26" s="25">
        <v>190757400</v>
      </c>
      <c r="D26" s="25">
        <v>159374926</v>
      </c>
      <c r="E26" s="38">
        <v>196489902</v>
      </c>
      <c r="F26" s="3"/>
      <c r="G26" s="3"/>
      <c r="H26" s="3"/>
    </row>
    <row r="27" spans="2:8" ht="5.25" customHeight="1" x14ac:dyDescent="0.3">
      <c r="B27" s="3"/>
      <c r="C27" s="3"/>
      <c r="D27" s="3"/>
      <c r="E27" s="3"/>
      <c r="F27" s="3"/>
      <c r="G27" s="3"/>
      <c r="H27" s="3"/>
    </row>
    <row r="28" spans="2:8" s="3" customFormat="1" ht="15" customHeight="1" x14ac:dyDescent="0.3">
      <c r="B28" s="40" t="s">
        <v>26</v>
      </c>
      <c r="C28" s="41"/>
      <c r="D28" s="41"/>
      <c r="E28" s="42"/>
    </row>
    <row r="29" spans="2:8" s="3" customFormat="1" ht="15" customHeight="1" x14ac:dyDescent="0.3">
      <c r="B29" s="43" t="s">
        <v>27</v>
      </c>
      <c r="C29" s="44"/>
      <c r="D29" s="44"/>
      <c r="E29" s="45"/>
    </row>
    <row r="30" spans="2:8" s="3" customFormat="1" ht="15" customHeight="1" x14ac:dyDescent="0.3">
      <c r="B30" s="43" t="s">
        <v>32</v>
      </c>
      <c r="C30" s="44"/>
      <c r="D30" s="44"/>
      <c r="E30" s="45"/>
    </row>
    <row r="31" spans="2:8" s="3" customFormat="1" ht="15" customHeight="1" x14ac:dyDescent="0.3">
      <c r="B31" s="43" t="s">
        <v>28</v>
      </c>
      <c r="C31" s="44"/>
      <c r="D31" s="44"/>
      <c r="E31" s="45"/>
    </row>
    <row r="32" spans="2:8" s="3" customFormat="1" ht="15" customHeight="1" x14ac:dyDescent="0.3">
      <c r="B32" s="43"/>
      <c r="C32" s="44"/>
      <c r="D32" s="44"/>
      <c r="E32" s="45"/>
    </row>
    <row r="33" spans="2:5" s="3" customFormat="1" ht="15" customHeight="1" x14ac:dyDescent="0.3">
      <c r="B33" s="46"/>
      <c r="C33" s="47"/>
      <c r="D33" s="47"/>
      <c r="E33" s="48"/>
    </row>
    <row r="36" spans="2:5" x14ac:dyDescent="0.3">
      <c r="E36" s="5"/>
    </row>
  </sheetData>
  <mergeCells count="2">
    <mergeCell ref="B2:H2"/>
    <mergeCell ref="B13:E13"/>
  </mergeCells>
  <conditionalFormatting sqref="F5:F9">
    <cfRule type="expression" dxfId="1" priority="1">
      <formula>((F5:F9)&lt;(D5:D9))</formula>
    </cfRule>
    <cfRule type="expression" dxfId="0" priority="2">
      <formula>((F5:F9)&gt;=(D5:D9))</formula>
    </cfRule>
  </conditionalFormatting>
  <pageMargins left="0.7" right="0.7" top="0.75" bottom="0.75" header="0.3" footer="0.3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VERS</vt:lpstr>
      <vt:lpstr>'FINAL VERS'!Print_Area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Kanda, Ryan S CIV USN NAVSUPFLC PEARL HI (USA)</dc:creator>
  <cp:lastModifiedBy>Kanda, Ryan S CIV USN NAVSUPFLC PEARL HI (USA)</cp:lastModifiedBy>
  <cp:lastPrinted>2022-02-23T01:13:59Z</cp:lastPrinted>
  <dcterms:created xsi:type="dcterms:W3CDTF">2021-06-17T04:00:17Z</dcterms:created>
  <dcterms:modified xsi:type="dcterms:W3CDTF">2022-11-16T21:07:23Z</dcterms:modified>
</cp:coreProperties>
</file>